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<sst xmlns="http://schemas.openxmlformats.org/spreadsheetml/2006/main" count="44" uniqueCount="28">
  <si>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Наименование потребителя</t>
  </si>
  <si>
    <t>Январь</t>
  </si>
  <si>
    <t>Февраль</t>
  </si>
  <si>
    <t>Март</t>
  </si>
  <si>
    <t>Октябрь</t>
  </si>
  <si>
    <t>Ноябрь</t>
  </si>
  <si>
    <t>Декабрь</t>
  </si>
  <si>
    <t xml:space="preserve">Апрель </t>
  </si>
  <si>
    <t>тонн</t>
  </si>
  <si>
    <t>тыс. руб.</t>
  </si>
  <si>
    <t xml:space="preserve">И Т О Г О </t>
  </si>
  <si>
    <t xml:space="preserve">Итого по образованию </t>
  </si>
  <si>
    <t xml:space="preserve">всего на </t>
  </si>
  <si>
    <t>Котельная МКУ "УХО администрации ММР""</t>
  </si>
  <si>
    <t>МКОУ ООШ c. Васильевка</t>
  </si>
  <si>
    <t>МКОУ ООШ c. Николаевка</t>
  </si>
  <si>
    <t xml:space="preserve">МКОУ ООШ c. Даниловка </t>
  </si>
  <si>
    <t xml:space="preserve">МКОУ НОШ c. Степное </t>
  </si>
  <si>
    <t>для учреждений, финансируемых из средст местного бюджета</t>
  </si>
  <si>
    <t>ед.изм.</t>
  </si>
  <si>
    <t xml:space="preserve">МКОУ «Методическая служба обеспечения образовательных учреждений (котельная №8) </t>
  </si>
  <si>
    <t>МКОУ ОСОШ (сменная) с.Михайловка</t>
  </si>
  <si>
    <t>Приложение 4
к постановлению администрации Михайловского муниципального района " ___" _____ 2014 г.  № __</t>
  </si>
  <si>
    <t>Лимиты поставок твердого  топлива (уголь) в 2015  году</t>
  </si>
  <si>
    <t>тариф с НДС на 1 полугодие. - 1750,00 руб./тонн</t>
  </si>
  <si>
    <t>тариф с НДС на 2 полугодие  - 1856,75 руб./тонн</t>
  </si>
  <si>
    <t>индекс-дефлятор 106,1 %</t>
  </si>
  <si>
    <t>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</si>
</sst>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4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0" fontId="5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top" wrapText="1"/>
    </xf>
    <xf numFmtId="0" fontId="3" fillId="24" borderId="0" xfId="0" applyFont="1" applyFill="1" applyBorder="1" applyAlignment="1">
      <alignment/>
    </xf>
    <xf numFmtId="170" fontId="4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30.25390625" style="2" customWidth="1"/>
    <col min="2" max="3" width="10.875" style="2" customWidth="1"/>
    <col min="4" max="4" width="11.75390625" style="2" customWidth="1"/>
    <col min="5" max="5" width="11.125" style="2" customWidth="1"/>
    <col min="6" max="6" width="9.375" style="2" customWidth="1"/>
    <col min="7" max="7" width="9.625" style="2" customWidth="1"/>
    <col min="8" max="8" width="9.125" style="2" customWidth="1"/>
    <col min="9" max="9" width="8.875" style="2" customWidth="1"/>
    <col min="10" max="10" width="9.625" style="2" customWidth="1"/>
    <col min="11" max="11" width="10.00390625" style="2" customWidth="1"/>
    <col min="12" max="12" width="3.125" style="2" customWidth="1"/>
    <col min="13" max="16384" width="9.125" style="2" customWidth="1"/>
  </cols>
  <sheetData>
    <row r="1" spans="9:12" ht="67.5" customHeight="1">
      <c r="I1" s="27" t="s">
        <v>22</v>
      </c>
      <c r="J1" s="27"/>
      <c r="K1" s="27"/>
      <c r="L1" s="27"/>
    </row>
    <row r="2" spans="2:12" ht="17.25" customHeight="1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10"/>
    </row>
    <row r="3" spans="2:12" ht="12.75">
      <c r="B3" s="28" t="s">
        <v>18</v>
      </c>
      <c r="C3" s="28"/>
      <c r="D3" s="30"/>
      <c r="E3" s="30"/>
      <c r="F3" s="30"/>
      <c r="G3" s="30"/>
      <c r="H3" s="30"/>
      <c r="I3" s="30"/>
      <c r="J3" s="30"/>
      <c r="K3" s="30"/>
      <c r="L3" s="30"/>
    </row>
    <row r="4" spans="5:12" ht="12.75">
      <c r="E4" s="3"/>
      <c r="F4" s="31" t="s">
        <v>24</v>
      </c>
      <c r="G4" s="32"/>
      <c r="H4" s="32"/>
      <c r="I4" s="32"/>
      <c r="J4" s="32"/>
      <c r="K4" s="32"/>
      <c r="L4" s="32"/>
    </row>
    <row r="5" spans="5:12" ht="12.75">
      <c r="E5" s="3"/>
      <c r="F5" s="15"/>
      <c r="G5" s="15"/>
      <c r="H5" s="31" t="s">
        <v>26</v>
      </c>
      <c r="I5" s="32"/>
      <c r="J5" s="32"/>
      <c r="K5" s="32"/>
      <c r="L5" s="32"/>
    </row>
    <row r="6" spans="6:12" ht="12.75">
      <c r="F6" s="16"/>
      <c r="G6" s="16"/>
      <c r="H6" s="31" t="s">
        <v>25</v>
      </c>
      <c r="I6" s="32"/>
      <c r="J6" s="32"/>
      <c r="K6" s="32"/>
      <c r="L6" s="32"/>
    </row>
    <row r="7" spans="1:12" ht="12.75">
      <c r="A7" s="5"/>
      <c r="B7" s="5"/>
      <c r="C7" s="5" t="s">
        <v>12</v>
      </c>
      <c r="D7" s="5"/>
      <c r="E7" s="5"/>
      <c r="F7" s="5"/>
      <c r="G7" s="14"/>
      <c r="H7" s="11"/>
      <c r="I7" s="12"/>
      <c r="J7" s="12"/>
      <c r="K7" s="12"/>
      <c r="L7" s="12"/>
    </row>
    <row r="8" spans="1:11" ht="12.75">
      <c r="A8" s="1" t="s">
        <v>0</v>
      </c>
      <c r="B8" s="1" t="s">
        <v>19</v>
      </c>
      <c r="C8" s="1" t="s">
        <v>27</v>
      </c>
      <c r="D8" s="1" t="s">
        <v>1</v>
      </c>
      <c r="E8" s="1" t="s">
        <v>2</v>
      </c>
      <c r="F8" s="1" t="s">
        <v>3</v>
      </c>
      <c r="G8" s="1" t="s">
        <v>7</v>
      </c>
      <c r="H8" s="1"/>
      <c r="I8" s="1" t="s">
        <v>4</v>
      </c>
      <c r="J8" s="1" t="s">
        <v>5</v>
      </c>
      <c r="K8" s="1" t="s">
        <v>6</v>
      </c>
    </row>
    <row r="9" spans="1:11" s="6" customFormat="1" ht="12.75">
      <c r="A9" s="29" t="s">
        <v>20</v>
      </c>
      <c r="B9" s="1" t="s">
        <v>8</v>
      </c>
      <c r="C9" s="17">
        <f>SUM(D9:K9)</f>
        <v>173</v>
      </c>
      <c r="D9" s="18">
        <v>35.9</v>
      </c>
      <c r="E9" s="18">
        <v>32.1</v>
      </c>
      <c r="F9" s="18">
        <v>25.3</v>
      </c>
      <c r="G9" s="18">
        <v>12.6</v>
      </c>
      <c r="H9" s="18"/>
      <c r="I9" s="18">
        <v>7.8</v>
      </c>
      <c r="J9" s="18">
        <v>23.4</v>
      </c>
      <c r="K9" s="18">
        <v>35.9</v>
      </c>
    </row>
    <row r="10" spans="1:11" s="6" customFormat="1" ht="25.5" customHeight="1">
      <c r="A10" s="29"/>
      <c r="B10" s="1" t="s">
        <v>9</v>
      </c>
      <c r="C10" s="17">
        <f aca="true" t="shared" si="0" ref="C10:C23">SUM(D10:K10)</f>
        <v>309.91292500000003</v>
      </c>
      <c r="D10" s="18">
        <f>D9*1750/1000</f>
        <v>62.825</v>
      </c>
      <c r="E10" s="18">
        <f>E9*1750/1000</f>
        <v>56.175</v>
      </c>
      <c r="F10" s="18">
        <f>F9*1750/1000</f>
        <v>44.275</v>
      </c>
      <c r="G10" s="18">
        <f>G9*1750/1000</f>
        <v>22.05</v>
      </c>
      <c r="H10" s="18"/>
      <c r="I10" s="18">
        <f>I9*1856.75/1000</f>
        <v>14.48265</v>
      </c>
      <c r="J10" s="18">
        <f>J9*1856.75/1000</f>
        <v>43.44795</v>
      </c>
      <c r="K10" s="18">
        <f>K9*1856.75/1000</f>
        <v>66.657325</v>
      </c>
    </row>
    <row r="11" spans="1:11" s="25" customFormat="1" ht="12.75">
      <c r="A11" s="38" t="s">
        <v>14</v>
      </c>
      <c r="B11" s="39" t="s">
        <v>8</v>
      </c>
      <c r="C11" s="40">
        <f t="shared" si="0"/>
        <v>308</v>
      </c>
      <c r="D11" s="41">
        <v>54.4</v>
      </c>
      <c r="E11" s="41">
        <v>54.3</v>
      </c>
      <c r="F11" s="41">
        <v>52.4</v>
      </c>
      <c r="G11" s="41">
        <v>17.5</v>
      </c>
      <c r="H11" s="41"/>
      <c r="I11" s="41">
        <v>29</v>
      </c>
      <c r="J11" s="41">
        <v>45.9</v>
      </c>
      <c r="K11" s="41">
        <v>54.5</v>
      </c>
    </row>
    <row r="12" spans="1:11" s="25" customFormat="1" ht="12.75">
      <c r="A12" s="38"/>
      <c r="B12" s="39" t="s">
        <v>9</v>
      </c>
      <c r="C12" s="40">
        <f t="shared" si="0"/>
        <v>552.81345</v>
      </c>
      <c r="D12" s="41">
        <f>D11*1750/1000</f>
        <v>95.2</v>
      </c>
      <c r="E12" s="41">
        <f>E11*1750/1000</f>
        <v>95.025</v>
      </c>
      <c r="F12" s="41">
        <f>F11*1750/1000</f>
        <v>91.7</v>
      </c>
      <c r="G12" s="41">
        <f>G11*1750/1000</f>
        <v>30.625</v>
      </c>
      <c r="H12" s="41"/>
      <c r="I12" s="41">
        <f>I11*1856.75/1000</f>
        <v>53.84575</v>
      </c>
      <c r="J12" s="41">
        <f>J11*1856.75/1000</f>
        <v>85.224825</v>
      </c>
      <c r="K12" s="41">
        <f>K11*1856.75/1000</f>
        <v>101.192875</v>
      </c>
    </row>
    <row r="13" spans="1:11" s="6" customFormat="1" ht="12.75">
      <c r="A13" s="29" t="s">
        <v>15</v>
      </c>
      <c r="B13" s="1" t="s">
        <v>8</v>
      </c>
      <c r="C13" s="17">
        <f t="shared" si="0"/>
        <v>151</v>
      </c>
      <c r="D13" s="18">
        <v>32</v>
      </c>
      <c r="E13" s="18">
        <v>29.2</v>
      </c>
      <c r="F13" s="18">
        <v>18.4</v>
      </c>
      <c r="G13" s="18">
        <v>13.4</v>
      </c>
      <c r="H13" s="18"/>
      <c r="I13" s="18">
        <v>7.5</v>
      </c>
      <c r="J13" s="18">
        <v>18.5</v>
      </c>
      <c r="K13" s="18">
        <v>32</v>
      </c>
    </row>
    <row r="14" spans="1:11" s="6" customFormat="1" ht="12.75">
      <c r="A14" s="29"/>
      <c r="B14" s="1" t="s">
        <v>9</v>
      </c>
      <c r="C14" s="17">
        <f t="shared" si="0"/>
        <v>270.44149999999996</v>
      </c>
      <c r="D14" s="18">
        <f>D13*1750/1000</f>
        <v>56</v>
      </c>
      <c r="E14" s="18">
        <f>E13*1750/1000</f>
        <v>51.1</v>
      </c>
      <c r="F14" s="18">
        <f>F13*1750/1000</f>
        <v>32.199999999999996</v>
      </c>
      <c r="G14" s="18">
        <f>G13*1750/1000</f>
        <v>23.45</v>
      </c>
      <c r="H14" s="18"/>
      <c r="I14" s="18">
        <f>I13*1856.75/1000</f>
        <v>13.925625</v>
      </c>
      <c r="J14" s="18">
        <f>J13*1856.75/1000</f>
        <v>34.349875</v>
      </c>
      <c r="K14" s="18">
        <f>K13*1856.75/1000</f>
        <v>59.416</v>
      </c>
    </row>
    <row r="15" spans="1:11" s="6" customFormat="1" ht="12.75">
      <c r="A15" s="29" t="s">
        <v>16</v>
      </c>
      <c r="B15" s="1" t="s">
        <v>8</v>
      </c>
      <c r="C15" s="17">
        <f t="shared" si="0"/>
        <v>262</v>
      </c>
      <c r="D15" s="18">
        <v>54.3</v>
      </c>
      <c r="E15" s="18">
        <v>45.7</v>
      </c>
      <c r="F15" s="18">
        <v>33.9</v>
      </c>
      <c r="G15" s="18">
        <v>19.4</v>
      </c>
      <c r="H15" s="18"/>
      <c r="I15" s="18">
        <v>17.4</v>
      </c>
      <c r="J15" s="18">
        <v>36.9</v>
      </c>
      <c r="K15" s="18">
        <v>54.4</v>
      </c>
    </row>
    <row r="16" spans="1:11" s="6" customFormat="1" ht="12.75">
      <c r="A16" s="29"/>
      <c r="B16" s="1" t="s">
        <v>9</v>
      </c>
      <c r="C16" s="26">
        <f t="shared" si="0"/>
        <v>470.103725</v>
      </c>
      <c r="D16" s="18">
        <f>D15*1750/1000</f>
        <v>95.025</v>
      </c>
      <c r="E16" s="18">
        <f>E15*1750/1000</f>
        <v>79.975</v>
      </c>
      <c r="F16" s="18">
        <f>F15*1750/1000</f>
        <v>59.325</v>
      </c>
      <c r="G16" s="18">
        <f>G15*1750/1000</f>
        <v>33.95</v>
      </c>
      <c r="H16" s="18"/>
      <c r="I16" s="18">
        <f>I15*1856.75/1000</f>
        <v>32.307449999999996</v>
      </c>
      <c r="J16" s="18">
        <f>J15*1856.75/1000</f>
        <v>68.51407499999999</v>
      </c>
      <c r="K16" s="18">
        <f>K15*1856.75/1000</f>
        <v>101.0072</v>
      </c>
    </row>
    <row r="17" spans="1:11" s="6" customFormat="1" ht="12.75">
      <c r="A17" s="29" t="s">
        <v>17</v>
      </c>
      <c r="B17" s="1" t="s">
        <v>8</v>
      </c>
      <c r="C17" s="17">
        <f t="shared" si="0"/>
        <v>274</v>
      </c>
      <c r="D17" s="18">
        <v>52.4</v>
      </c>
      <c r="E17" s="18">
        <v>47.5</v>
      </c>
      <c r="F17" s="18">
        <v>45.6</v>
      </c>
      <c r="G17" s="18">
        <v>15.5</v>
      </c>
      <c r="H17" s="18"/>
      <c r="I17" s="18">
        <v>20.4</v>
      </c>
      <c r="J17" s="18">
        <v>40.2</v>
      </c>
      <c r="K17" s="18">
        <v>52.4</v>
      </c>
    </row>
    <row r="18" spans="1:11" s="6" customFormat="1" ht="12.75">
      <c r="A18" s="29"/>
      <c r="B18" s="1" t="s">
        <v>9</v>
      </c>
      <c r="C18" s="17">
        <f t="shared" si="0"/>
        <v>491.56275</v>
      </c>
      <c r="D18" s="18">
        <f>D17*1750/1000</f>
        <v>91.7</v>
      </c>
      <c r="E18" s="18">
        <f>E17*1750/1000</f>
        <v>83.125</v>
      </c>
      <c r="F18" s="18">
        <f>F17*1750/1000</f>
        <v>79.8</v>
      </c>
      <c r="G18" s="18">
        <f>G17*1750/1000</f>
        <v>27.125</v>
      </c>
      <c r="H18" s="18"/>
      <c r="I18" s="18">
        <f>I17*1856.75/1000</f>
        <v>37.8777</v>
      </c>
      <c r="J18" s="18">
        <f>J17*1856.75/1000</f>
        <v>74.64135</v>
      </c>
      <c r="K18" s="18">
        <f>K17*1856.75/1000</f>
        <v>97.2937</v>
      </c>
    </row>
    <row r="19" spans="1:11" s="6" customFormat="1" ht="12.75">
      <c r="A19" s="29" t="s">
        <v>21</v>
      </c>
      <c r="B19" s="1" t="s">
        <v>8</v>
      </c>
      <c r="C19" s="17">
        <f t="shared" si="0"/>
        <v>59</v>
      </c>
      <c r="D19" s="18">
        <v>10.7</v>
      </c>
      <c r="E19" s="18">
        <v>9.7</v>
      </c>
      <c r="F19" s="18">
        <v>6.7</v>
      </c>
      <c r="G19" s="18">
        <v>6.7</v>
      </c>
      <c r="H19" s="18"/>
      <c r="I19" s="18">
        <v>6.7</v>
      </c>
      <c r="J19" s="18">
        <v>7.8</v>
      </c>
      <c r="K19" s="18">
        <v>10.7</v>
      </c>
    </row>
    <row r="20" spans="1:11" s="6" customFormat="1" ht="12.75">
      <c r="A20" s="29"/>
      <c r="B20" s="1" t="s">
        <v>9</v>
      </c>
      <c r="C20" s="17">
        <f t="shared" si="0"/>
        <v>105.9401</v>
      </c>
      <c r="D20" s="18">
        <f>D19*1750/1000</f>
        <v>18.725</v>
      </c>
      <c r="E20" s="18">
        <f>E19*1750/1000</f>
        <v>16.975</v>
      </c>
      <c r="F20" s="18">
        <f>F19*1750/1000</f>
        <v>11.725</v>
      </c>
      <c r="G20" s="18">
        <f>G19*1750/1000</f>
        <v>11.725</v>
      </c>
      <c r="H20" s="18"/>
      <c r="I20" s="18">
        <f>I19*1856.75/1000</f>
        <v>12.440225</v>
      </c>
      <c r="J20" s="18">
        <f>J19*1856.75/1000</f>
        <v>14.48265</v>
      </c>
      <c r="K20" s="18">
        <f>K19*1856.75/1000</f>
        <v>19.867224999999998</v>
      </c>
    </row>
    <row r="21" spans="1:11" s="13" customFormat="1" ht="15.75">
      <c r="A21" s="37" t="s">
        <v>11</v>
      </c>
      <c r="B21" s="19" t="s">
        <v>8</v>
      </c>
      <c r="C21" s="20">
        <f>SUM(C9,C11,C13,C15,C17,C19)</f>
        <v>1227</v>
      </c>
      <c r="D21" s="20">
        <f aca="true" t="shared" si="1" ref="D21:K21">SUM(D9,D11,D13,D15,D17,D19)</f>
        <v>239.7</v>
      </c>
      <c r="E21" s="20">
        <f t="shared" si="1"/>
        <v>218.5</v>
      </c>
      <c r="F21" s="20">
        <f t="shared" si="1"/>
        <v>182.29999999999998</v>
      </c>
      <c r="G21" s="20">
        <f t="shared" si="1"/>
        <v>85.10000000000001</v>
      </c>
      <c r="H21" s="20"/>
      <c r="I21" s="20">
        <f t="shared" si="1"/>
        <v>88.8</v>
      </c>
      <c r="J21" s="20">
        <f t="shared" si="1"/>
        <v>172.7</v>
      </c>
      <c r="K21" s="20">
        <f t="shared" si="1"/>
        <v>239.9</v>
      </c>
    </row>
    <row r="22" spans="1:11" s="13" customFormat="1" ht="15.75">
      <c r="A22" s="37"/>
      <c r="B22" s="19" t="s">
        <v>9</v>
      </c>
      <c r="C22" s="20">
        <f>C10+C12+C14+C16+C18+C20</f>
        <v>2200.7744499999994</v>
      </c>
      <c r="D22" s="20">
        <f aca="true" t="shared" si="2" ref="D22:K22">D10+D12+D14+D16+D18+D20</f>
        <v>419.475</v>
      </c>
      <c r="E22" s="20">
        <f t="shared" si="2"/>
        <v>382.375</v>
      </c>
      <c r="F22" s="20">
        <f t="shared" si="2"/>
        <v>319.02500000000003</v>
      </c>
      <c r="G22" s="20">
        <f t="shared" si="2"/>
        <v>148.92499999999998</v>
      </c>
      <c r="H22" s="20"/>
      <c r="I22" s="20">
        <f t="shared" si="2"/>
        <v>164.8794</v>
      </c>
      <c r="J22" s="20">
        <f t="shared" si="2"/>
        <v>320.66072499999996</v>
      </c>
      <c r="K22" s="20">
        <f t="shared" si="2"/>
        <v>445.434325</v>
      </c>
    </row>
    <row r="23" spans="1:12" s="7" customFormat="1" ht="15.75">
      <c r="A23" s="33" t="s">
        <v>13</v>
      </c>
      <c r="B23" s="21" t="s">
        <v>8</v>
      </c>
      <c r="C23" s="23">
        <f t="shared" si="0"/>
        <v>169.24</v>
      </c>
      <c r="D23" s="18">
        <v>26.94</v>
      </c>
      <c r="E23" s="18">
        <v>26.9</v>
      </c>
      <c r="F23" s="18">
        <v>26.8</v>
      </c>
      <c r="G23" s="18">
        <v>20</v>
      </c>
      <c r="H23" s="18"/>
      <c r="I23" s="18">
        <v>15</v>
      </c>
      <c r="J23" s="24">
        <v>26.8</v>
      </c>
      <c r="K23" s="18">
        <v>26.8</v>
      </c>
      <c r="L23" s="6"/>
    </row>
    <row r="24" spans="1:12" s="7" customFormat="1" ht="15.75">
      <c r="A24" s="34"/>
      <c r="B24" s="21" t="s">
        <v>9</v>
      </c>
      <c r="C24" s="23">
        <f>D24+E24+F24+G24+I24+J24+K24</f>
        <v>303.49305</v>
      </c>
      <c r="D24" s="18">
        <f>D23*1750/1000</f>
        <v>47.145</v>
      </c>
      <c r="E24" s="18">
        <f>E23*1750/1000</f>
        <v>47.075</v>
      </c>
      <c r="F24" s="18">
        <f>F23*1750/1000</f>
        <v>46.9</v>
      </c>
      <c r="G24" s="18">
        <f>G23*1750/1000</f>
        <v>35</v>
      </c>
      <c r="H24" s="18"/>
      <c r="I24" s="18">
        <f>I23*1856.75/1000</f>
        <v>27.85125</v>
      </c>
      <c r="J24" s="18">
        <f>J23*1856.75/1000</f>
        <v>49.7609</v>
      </c>
      <c r="K24" s="18">
        <f>K23*1856.75/1000</f>
        <v>49.7609</v>
      </c>
      <c r="L24" s="6"/>
    </row>
    <row r="25" spans="1:11" s="7" customFormat="1" ht="15.75">
      <c r="A25" s="35" t="s">
        <v>10</v>
      </c>
      <c r="B25" s="21" t="s">
        <v>8</v>
      </c>
      <c r="C25" s="20">
        <f>C21+C23</f>
        <v>1396.24</v>
      </c>
      <c r="D25" s="20">
        <f aca="true" t="shared" si="3" ref="D25:K25">D21+D23</f>
        <v>266.64</v>
      </c>
      <c r="E25" s="20">
        <f t="shared" si="3"/>
        <v>245.4</v>
      </c>
      <c r="F25" s="20">
        <f t="shared" si="3"/>
        <v>209.1</v>
      </c>
      <c r="G25" s="20">
        <f t="shared" si="3"/>
        <v>105.10000000000001</v>
      </c>
      <c r="H25" s="22"/>
      <c r="I25" s="20">
        <f t="shared" si="3"/>
        <v>103.8</v>
      </c>
      <c r="J25" s="20">
        <f t="shared" si="3"/>
        <v>199.5</v>
      </c>
      <c r="K25" s="20">
        <f t="shared" si="3"/>
        <v>266.7</v>
      </c>
    </row>
    <row r="26" spans="1:11" s="7" customFormat="1" ht="15.75">
      <c r="A26" s="36"/>
      <c r="B26" s="21" t="s">
        <v>9</v>
      </c>
      <c r="C26" s="20">
        <f>C22+C24</f>
        <v>2504.2674999999995</v>
      </c>
      <c r="D26" s="20">
        <f aca="true" t="shared" si="4" ref="D26:K26">D22+D24</f>
        <v>466.62</v>
      </c>
      <c r="E26" s="20">
        <f t="shared" si="4"/>
        <v>429.45</v>
      </c>
      <c r="F26" s="20">
        <f t="shared" si="4"/>
        <v>365.925</v>
      </c>
      <c r="G26" s="20">
        <f t="shared" si="4"/>
        <v>183.92499999999998</v>
      </c>
      <c r="H26" s="22"/>
      <c r="I26" s="20">
        <f t="shared" si="4"/>
        <v>192.73065</v>
      </c>
      <c r="J26" s="20">
        <f t="shared" si="4"/>
        <v>370.42162499999995</v>
      </c>
      <c r="K26" s="20">
        <f t="shared" si="4"/>
        <v>495.195225</v>
      </c>
    </row>
    <row r="27" spans="1:11" s="6" customFormat="1" ht="12.75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</row>
    <row r="28" spans="4:12" ht="12.75">
      <c r="D28" s="4"/>
      <c r="E28" s="4"/>
      <c r="F28" s="4"/>
      <c r="G28" s="4"/>
      <c r="H28" s="4"/>
      <c r="I28" s="4"/>
      <c r="J28" s="4"/>
      <c r="K28" s="4"/>
      <c r="L28" s="4"/>
    </row>
    <row r="29" spans="4:12" ht="12.75">
      <c r="D29" s="4"/>
      <c r="E29" s="4"/>
      <c r="F29" s="4"/>
      <c r="G29" s="4"/>
      <c r="H29" s="4"/>
      <c r="I29" s="4"/>
      <c r="J29" s="4"/>
      <c r="K29" s="4"/>
      <c r="L29" s="4"/>
    </row>
    <row r="30" spans="4:12" ht="12.75"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5">
    <mergeCell ref="A11:A12"/>
    <mergeCell ref="A23:A24"/>
    <mergeCell ref="A25:A26"/>
    <mergeCell ref="A13:A14"/>
    <mergeCell ref="A15:A16"/>
    <mergeCell ref="A17:A18"/>
    <mergeCell ref="A19:A20"/>
    <mergeCell ref="A21:A22"/>
    <mergeCell ref="I1:L1"/>
    <mergeCell ref="B2:K2"/>
    <mergeCell ref="A9:A10"/>
    <mergeCell ref="B3:L3"/>
    <mergeCell ref="F4:L4"/>
    <mergeCell ref="H5:L5"/>
    <mergeCell ref="H6:L6"/>
  </mergeCells>
  <printOptions/>
  <pageMargins left="0.15748031496062992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Logotip</dc:creator>
  <cp:keywords/>
  <dc:description/>
  <cp:lastModifiedBy>Admin</cp:lastModifiedBy>
  <cp:lastPrinted>2014-09-09T02:14:18Z</cp:lastPrinted>
  <dcterms:created xsi:type="dcterms:W3CDTF">2007-05-30T05:20:03Z</dcterms:created>
  <dcterms:modified xsi:type="dcterms:W3CDTF">2014-09-09T02:14:33Z</dcterms:modified>
  <cp:category/>
  <cp:version/>
  <cp:contentType/>
  <cp:contentStatus/>
</cp:coreProperties>
</file>